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9015"/>
  </bookViews>
  <sheets>
    <sheet name="план 2013" sheetId="1" r:id="rId1"/>
  </sheets>
  <calcPr calcId="145621"/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7" i="1"/>
  <c r="C17" i="1"/>
  <c r="C22" i="1" s="1"/>
  <c r="E22" i="1" s="1"/>
  <c r="E15" i="1"/>
  <c r="E14" i="1"/>
  <c r="E12" i="1"/>
  <c r="C12" i="1"/>
  <c r="E11" i="1"/>
  <c r="E10" i="1"/>
  <c r="E7" i="1"/>
  <c r="C7" i="1"/>
  <c r="C8" i="1" s="1"/>
  <c r="E6" i="1"/>
  <c r="C23" i="1" l="1"/>
  <c r="E23" i="1" s="1"/>
  <c r="E8" i="1"/>
</calcChain>
</file>

<file path=xl/sharedStrings.xml><?xml version="1.0" encoding="utf-8"?>
<sst xmlns="http://schemas.openxmlformats.org/spreadsheetml/2006/main" count="37" uniqueCount="26">
  <si>
    <t xml:space="preserve">Расчет </t>
  </si>
  <si>
    <t>предложений по обслуживанию мжд №11 по ул. Казанская</t>
  </si>
  <si>
    <t xml:space="preserve">на 2013год </t>
  </si>
  <si>
    <t>№ п/п</t>
  </si>
  <si>
    <t>Вид работ</t>
  </si>
  <si>
    <t>Ориент.стоимость, рублей</t>
  </si>
  <si>
    <t>Вид обслуживания</t>
  </si>
  <si>
    <t>расчет на 1 кв.м в месяц</t>
  </si>
  <si>
    <t>Сантехнические работы</t>
  </si>
  <si>
    <t>Запуск отопления (ревизия,опрессовка,испытание) СО  при необходимости замена. ремонт)</t>
  </si>
  <si>
    <t>то</t>
  </si>
  <si>
    <t>Замена стояка КС по кв 2,4,10,12 и по 5,7,13,15</t>
  </si>
  <si>
    <t xml:space="preserve"> тр</t>
  </si>
  <si>
    <t>Итого по разделу</t>
  </si>
  <si>
    <t>Электротехнические работы</t>
  </si>
  <si>
    <t>Замена лампочек</t>
  </si>
  <si>
    <t>Ревизия электрооборудования 1 раз</t>
  </si>
  <si>
    <t>Общестроительные работы</t>
  </si>
  <si>
    <t>Проверка вентканалов</t>
  </si>
  <si>
    <t>Прочие работы, услуги</t>
  </si>
  <si>
    <t>Оплата управляющей компании</t>
  </si>
  <si>
    <t>Оплата председателю совета дома</t>
  </si>
  <si>
    <t xml:space="preserve">АДС </t>
  </si>
  <si>
    <t>услуги по изготовлению платежных счетов</t>
  </si>
  <si>
    <t>услуги по ведению паспортного учёта</t>
  </si>
  <si>
    <t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</si>
</sst>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Font="1" applyFill="1" applyBorder="1"/>
    <xf numFmtId="0" fontId="0" fillId="0" borderId="1" xfId="0" applyBorder="1"/>
    <xf numFmtId="0" fontId="1" fillId="0" borderId="2" xfId="1" applyBorder="1"/>
    <xf numFmtId="0" fontId="1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1" fillId="0" borderId="3" xfId="1" applyFont="1" applyBorder="1" applyAlignment="1">
      <alignment wrapText="1"/>
    </xf>
    <xf numFmtId="0" fontId="0" fillId="0" borderId="4" xfId="0" applyBorder="1"/>
    <xf numFmtId="0" fontId="0" fillId="0" borderId="5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>
      <alignment horizontal="left" vertical="justify" wrapText="1"/>
    </xf>
    <xf numFmtId="3" fontId="1" fillId="2" borderId="9" xfId="1" applyNumberFormat="1" applyFill="1" applyBorder="1" applyAlignment="1">
      <alignment horizontal="center" vertical="justify" wrapText="1"/>
    </xf>
    <xf numFmtId="0" fontId="1" fillId="2" borderId="9" xfId="1" applyFill="1" applyBorder="1" applyAlignment="1">
      <alignment horizontal="center" vertical="justify"/>
    </xf>
    <xf numFmtId="2" fontId="1" fillId="2" borderId="10" xfId="1" applyNumberFormat="1" applyFont="1" applyFill="1" applyBorder="1" applyAlignment="1">
      <alignment horizontal="center" vertical="justify"/>
    </xf>
    <xf numFmtId="0" fontId="3" fillId="0" borderId="11" xfId="1" applyFont="1" applyBorder="1" applyAlignment="1">
      <alignment wrapText="1"/>
    </xf>
    <xf numFmtId="3" fontId="1" fillId="2" borderId="12" xfId="1" applyNumberFormat="1" applyFill="1" applyBorder="1" applyAlignment="1">
      <alignment horizontal="center" vertical="justify" wrapText="1"/>
    </xf>
    <xf numFmtId="0" fontId="0" fillId="2" borderId="12" xfId="1" applyFont="1" applyFill="1" applyBorder="1" applyAlignment="1">
      <alignment horizontal="center" vertical="justify"/>
    </xf>
    <xf numFmtId="0" fontId="0" fillId="0" borderId="11" xfId="1" applyFont="1" applyBorder="1"/>
    <xf numFmtId="3" fontId="1" fillId="0" borderId="11" xfId="1" applyNumberFormat="1" applyFont="1" applyBorder="1" applyAlignment="1">
      <alignment horizontal="center" wrapText="1"/>
    </xf>
    <xf numFmtId="0" fontId="1" fillId="0" borderId="11" xfId="1" applyBorder="1" applyAlignment="1">
      <alignment wrapText="1"/>
    </xf>
    <xf numFmtId="0" fontId="1" fillId="2" borderId="13" xfId="1" applyFill="1" applyBorder="1" applyAlignment="1">
      <alignment horizontal="left" vertical="justify" wrapText="1"/>
    </xf>
    <xf numFmtId="3" fontId="1" fillId="2" borderId="13" xfId="1" applyNumberFormat="1" applyFill="1" applyBorder="1" applyAlignment="1">
      <alignment horizontal="center" vertical="justify"/>
    </xf>
    <xf numFmtId="0" fontId="1" fillId="2" borderId="13" xfId="1" applyFill="1" applyBorder="1" applyAlignment="1">
      <alignment horizontal="center" vertical="justify"/>
    </xf>
    <xf numFmtId="0" fontId="1" fillId="0" borderId="13" xfId="1" applyFont="1" applyBorder="1" applyAlignment="1">
      <alignment horizontal="left" vertical="justify" wrapText="1"/>
    </xf>
    <xf numFmtId="3" fontId="1" fillId="0" borderId="13" xfId="1" applyNumberFormat="1" applyBorder="1" applyAlignment="1">
      <alignment horizontal="center" vertical="center"/>
    </xf>
    <xf numFmtId="0" fontId="0" fillId="0" borderId="13" xfId="1" applyFont="1" applyBorder="1"/>
    <xf numFmtId="3" fontId="1" fillId="0" borderId="13" xfId="1" applyNumberFormat="1" applyFont="1" applyBorder="1" applyAlignment="1">
      <alignment horizontal="center" wrapText="1"/>
    </xf>
    <xf numFmtId="0" fontId="1" fillId="0" borderId="13" xfId="1" applyBorder="1" applyAlignment="1">
      <alignment wrapText="1"/>
    </xf>
    <xf numFmtId="0" fontId="0" fillId="0" borderId="14" xfId="1" applyFont="1" applyBorder="1" applyAlignment="1">
      <alignment horizontal="center" vertical="justify" wrapText="1"/>
    </xf>
    <xf numFmtId="0" fontId="1" fillId="0" borderId="15" xfId="1" applyFont="1" applyBorder="1" applyAlignment="1">
      <alignment horizontal="center" vertical="justify" wrapText="1"/>
    </xf>
    <xf numFmtId="0" fontId="1" fillId="0" borderId="16" xfId="1" applyFont="1" applyBorder="1" applyAlignment="1">
      <alignment horizontal="center" vertical="justify" wrapText="1"/>
    </xf>
    <xf numFmtId="2" fontId="1" fillId="2" borderId="17" xfId="1" applyNumberFormat="1" applyFont="1" applyFill="1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3" xfId="1" applyBorder="1"/>
    <xf numFmtId="1" fontId="1" fillId="0" borderId="13" xfId="1" applyNumberFormat="1" applyFont="1" applyBorder="1" applyAlignment="1">
      <alignment horizontal="center" wrapText="1"/>
    </xf>
    <xf numFmtId="0" fontId="1" fillId="0" borderId="13" xfId="1" applyFont="1" applyBorder="1"/>
    <xf numFmtId="1" fontId="1" fillId="0" borderId="13" xfId="1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left" vertical="justify" wrapText="1"/>
    </xf>
    <xf numFmtId="3" fontId="1" fillId="2" borderId="13" xfId="1" applyNumberFormat="1" applyFont="1" applyFill="1" applyBorder="1" applyAlignment="1">
      <alignment horizontal="center" vertical="justify"/>
    </xf>
    <xf numFmtId="0" fontId="0" fillId="0" borderId="18" xfId="0" applyBorder="1"/>
    <xf numFmtId="0" fontId="0" fillId="0" borderId="19" xfId="0" applyBorder="1"/>
    <xf numFmtId="0" fontId="4" fillId="2" borderId="20" xfId="1" applyFont="1" applyFill="1" applyBorder="1" applyAlignment="1">
      <alignment horizontal="left" vertical="justify" wrapText="1"/>
    </xf>
    <xf numFmtId="164" fontId="2" fillId="2" borderId="21" xfId="2" applyNumberFormat="1" applyFont="1" applyFill="1" applyBorder="1" applyAlignment="1">
      <alignment horizontal="center" vertical="justify"/>
    </xf>
    <xf numFmtId="2" fontId="5" fillId="2" borderId="22" xfId="1" applyNumberFormat="1" applyFont="1" applyFill="1" applyBorder="1" applyAlignment="1">
      <alignment horizontal="center" vertical="justify"/>
    </xf>
  </cellXfs>
  <cellStyles count="7">
    <cellStyle name="Обычный" xfId="0" builtinId="0"/>
    <cellStyle name="Обычный 2" xfId="3"/>
    <cellStyle name="Обычный 3" xfId="4"/>
    <cellStyle name="Обычный_отчет по начислению 16" xfId="1"/>
    <cellStyle name="Процентный 2" xfId="5"/>
    <cellStyle name="Финансовый 2" xfId="6"/>
    <cellStyle name="Финансовый_отчет по начислению 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F12" sqref="F12"/>
    </sheetView>
  </sheetViews>
  <sheetFormatPr defaultRowHeight="15" x14ac:dyDescent="0.25"/>
  <cols>
    <col min="1" max="1" width="6.7109375" customWidth="1"/>
    <col min="2" max="2" width="45.28515625" customWidth="1"/>
    <col min="3" max="3" width="16" customWidth="1"/>
    <col min="4" max="4" width="12.140625" customWidth="1"/>
    <col min="5" max="5" width="14.140625" customWidth="1"/>
  </cols>
  <sheetData>
    <row r="1" spans="1:5" ht="15.75" x14ac:dyDescent="0.25">
      <c r="B1" s="1" t="s">
        <v>0</v>
      </c>
      <c r="C1" s="2"/>
      <c r="D1" s="2"/>
      <c r="E1" s="2"/>
    </row>
    <row r="2" spans="1:5" ht="15.75" x14ac:dyDescent="0.25">
      <c r="B2" s="3" t="s">
        <v>1</v>
      </c>
      <c r="C2" s="2"/>
      <c r="D2" s="2"/>
      <c r="E2" s="2"/>
    </row>
    <row r="3" spans="1:5" ht="16.5" thickBot="1" x14ac:dyDescent="0.3">
      <c r="B3" s="1" t="s">
        <v>2</v>
      </c>
      <c r="C3" s="4"/>
      <c r="D3" s="2"/>
      <c r="E3" s="2"/>
    </row>
    <row r="4" spans="1:5" ht="39.75" thickBot="1" x14ac:dyDescent="0.3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</row>
    <row r="5" spans="1:5" ht="15.75" thickBot="1" x14ac:dyDescent="0.3">
      <c r="A5" s="10">
        <v>1</v>
      </c>
      <c r="B5" s="11" t="s">
        <v>8</v>
      </c>
      <c r="C5" s="12"/>
      <c r="D5" s="12"/>
      <c r="E5" s="13"/>
    </row>
    <row r="6" spans="1:5" ht="45" x14ac:dyDescent="0.25">
      <c r="A6" s="14">
        <v>2</v>
      </c>
      <c r="B6" s="15" t="s">
        <v>9</v>
      </c>
      <c r="C6" s="16">
        <v>2100</v>
      </c>
      <c r="D6" s="17" t="s">
        <v>10</v>
      </c>
      <c r="E6" s="18">
        <f>C6/379.2/12</f>
        <v>0.46149789029535865</v>
      </c>
    </row>
    <row r="7" spans="1:5" ht="29.25" x14ac:dyDescent="0.25">
      <c r="A7" s="14"/>
      <c r="B7" s="19" t="s">
        <v>11</v>
      </c>
      <c r="C7" s="20">
        <f>8000+8000</f>
        <v>16000</v>
      </c>
      <c r="D7" s="21" t="s">
        <v>12</v>
      </c>
      <c r="E7" s="18">
        <f>C7/379.2/12</f>
        <v>3.5161744022503516</v>
      </c>
    </row>
    <row r="8" spans="1:5" ht="15.75" thickBot="1" x14ac:dyDescent="0.3">
      <c r="A8" s="14"/>
      <c r="B8" s="22" t="s">
        <v>13</v>
      </c>
      <c r="C8" s="23">
        <f>SUM(C6:C7)</f>
        <v>18100</v>
      </c>
      <c r="D8" s="24"/>
      <c r="E8" s="18">
        <f t="shared" ref="E8" si="0">C8/379.2/12</f>
        <v>3.9776722925457104</v>
      </c>
    </row>
    <row r="9" spans="1:5" ht="15.75" thickBot="1" x14ac:dyDescent="0.3">
      <c r="A9" s="10"/>
      <c r="B9" s="11" t="s">
        <v>14</v>
      </c>
      <c r="C9" s="12"/>
      <c r="D9" s="12"/>
      <c r="E9" s="13"/>
    </row>
    <row r="10" spans="1:5" x14ac:dyDescent="0.25">
      <c r="A10" s="14">
        <v>7</v>
      </c>
      <c r="B10" s="25" t="s">
        <v>15</v>
      </c>
      <c r="C10" s="26">
        <v>100</v>
      </c>
      <c r="D10" s="27" t="s">
        <v>10</v>
      </c>
      <c r="E10" s="18">
        <f t="shared" ref="E10:E12" si="1">C10/379.2/12</f>
        <v>2.1976090014064698E-2</v>
      </c>
    </row>
    <row r="11" spans="1:5" x14ac:dyDescent="0.25">
      <c r="A11" s="14">
        <v>8</v>
      </c>
      <c r="B11" s="28" t="s">
        <v>16</v>
      </c>
      <c r="C11" s="29">
        <v>1700</v>
      </c>
      <c r="D11" s="27" t="s">
        <v>10</v>
      </c>
      <c r="E11" s="18">
        <f t="shared" si="1"/>
        <v>0.37359353023909986</v>
      </c>
    </row>
    <row r="12" spans="1:5" x14ac:dyDescent="0.25">
      <c r="A12" s="14"/>
      <c r="B12" s="30" t="s">
        <v>13</v>
      </c>
      <c r="C12" s="31">
        <f>SUM(C10:C11)</f>
        <v>1800</v>
      </c>
      <c r="D12" s="32"/>
      <c r="E12" s="18">
        <f t="shared" si="1"/>
        <v>0.39556962025316461</v>
      </c>
    </row>
    <row r="13" spans="1:5" x14ac:dyDescent="0.25">
      <c r="A13" s="14"/>
      <c r="B13" s="33" t="s">
        <v>17</v>
      </c>
      <c r="C13" s="34"/>
      <c r="D13" s="34"/>
      <c r="E13" s="35"/>
    </row>
    <row r="14" spans="1:5" x14ac:dyDescent="0.25">
      <c r="A14" s="14"/>
      <c r="B14" s="25" t="s">
        <v>18</v>
      </c>
      <c r="C14" s="26">
        <v>1500</v>
      </c>
      <c r="D14" s="27" t="s">
        <v>10</v>
      </c>
      <c r="E14" s="36">
        <f>C14/379.2/12</f>
        <v>0.32964135021097046</v>
      </c>
    </row>
    <row r="15" spans="1:5" ht="15.75" thickBot="1" x14ac:dyDescent="0.3">
      <c r="A15" s="14"/>
      <c r="B15" s="30" t="s">
        <v>13</v>
      </c>
      <c r="C15" s="26">
        <v>1500</v>
      </c>
      <c r="D15" s="32"/>
      <c r="E15" s="36">
        <f t="shared" ref="E15" si="2">C15/379.2/12</f>
        <v>0.32964135021097046</v>
      </c>
    </row>
    <row r="16" spans="1:5" ht="15.75" thickBot="1" x14ac:dyDescent="0.3">
      <c r="A16" s="10"/>
      <c r="B16" s="37" t="s">
        <v>19</v>
      </c>
      <c r="C16" s="38"/>
      <c r="D16" s="38"/>
      <c r="E16" s="39"/>
    </row>
    <row r="17" spans="1:5" x14ac:dyDescent="0.25">
      <c r="A17" s="14">
        <v>14</v>
      </c>
      <c r="B17" s="40" t="s">
        <v>20</v>
      </c>
      <c r="C17" s="41">
        <f>1.4*379.2*12</f>
        <v>6370.5599999999995</v>
      </c>
      <c r="D17" s="27" t="s">
        <v>10</v>
      </c>
      <c r="E17" s="36">
        <f>C17/379.2/12</f>
        <v>1.4000000000000001</v>
      </c>
    </row>
    <row r="18" spans="1:5" x14ac:dyDescent="0.25">
      <c r="A18" s="14">
        <v>15</v>
      </c>
      <c r="B18" s="42" t="s">
        <v>21</v>
      </c>
      <c r="C18" s="43">
        <f>4*200</f>
        <v>800</v>
      </c>
      <c r="D18" s="27" t="s">
        <v>10</v>
      </c>
      <c r="E18" s="36">
        <f t="shared" ref="E18:E22" si="3">C18/379.2/12</f>
        <v>0.17580872011251758</v>
      </c>
    </row>
    <row r="19" spans="1:5" x14ac:dyDescent="0.25">
      <c r="A19" s="14">
        <v>17</v>
      </c>
      <c r="B19" s="42" t="s">
        <v>22</v>
      </c>
      <c r="C19" s="43">
        <f>0.68*12*379.2</f>
        <v>3094.2719999999999</v>
      </c>
      <c r="D19" s="27" t="s">
        <v>10</v>
      </c>
      <c r="E19" s="36">
        <f t="shared" si="3"/>
        <v>0.68</v>
      </c>
    </row>
    <row r="20" spans="1:5" x14ac:dyDescent="0.25">
      <c r="A20" s="14">
        <v>18</v>
      </c>
      <c r="B20" s="44" t="s">
        <v>23</v>
      </c>
      <c r="C20" s="26">
        <f>10.55*12*16</f>
        <v>2025.6000000000001</v>
      </c>
      <c r="D20" s="27" t="s">
        <v>10</v>
      </c>
      <c r="E20" s="36">
        <f t="shared" si="3"/>
        <v>0.44514767932489457</v>
      </c>
    </row>
    <row r="21" spans="1:5" x14ac:dyDescent="0.25">
      <c r="A21" s="14">
        <v>19</v>
      </c>
      <c r="B21" s="44" t="s">
        <v>24</v>
      </c>
      <c r="C21" s="45">
        <f>14*10*12</f>
        <v>1680</v>
      </c>
      <c r="D21" s="27" t="s">
        <v>10</v>
      </c>
      <c r="E21" s="36">
        <f t="shared" si="3"/>
        <v>0.36919831223628696</v>
      </c>
    </row>
    <row r="22" spans="1:5" ht="15.75" thickBot="1" x14ac:dyDescent="0.3">
      <c r="A22" s="46"/>
      <c r="B22" s="22" t="s">
        <v>13</v>
      </c>
      <c r="C22" s="23">
        <f>SUM(C17:C21)</f>
        <v>13970.431999999999</v>
      </c>
      <c r="D22" s="24"/>
      <c r="E22" s="36">
        <f t="shared" si="3"/>
        <v>3.0701547116736987</v>
      </c>
    </row>
    <row r="23" spans="1:5" ht="16.5" thickBot="1" x14ac:dyDescent="0.3">
      <c r="A23" s="47"/>
      <c r="B23" s="48" t="s">
        <v>25</v>
      </c>
      <c r="C23" s="49">
        <f>C8+C12+C15+C22</f>
        <v>35370.432000000001</v>
      </c>
      <c r="D23" s="49"/>
      <c r="E23" s="50">
        <f>C23/379.2/12</f>
        <v>7.7730379746835441</v>
      </c>
    </row>
  </sheetData>
  <mergeCells count="4">
    <mergeCell ref="B5:E5"/>
    <mergeCell ref="B9:E9"/>
    <mergeCell ref="B13:E13"/>
    <mergeCell ref="B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2014-03-04T09:37:28Z</dcterms:created>
  <dcterms:modified xsi:type="dcterms:W3CDTF">2014-03-04T09:38:09Z</dcterms:modified>
</cp:coreProperties>
</file>